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240" windowWidth="11880" windowHeight="5370" tabRatio="582" activeTab="0"/>
  </bookViews>
  <sheets>
    <sheet name="งบทดลอง" sheetId="1" r:id="rId1"/>
    <sheet name="รับ-จ่ายเงินสด" sheetId="2" r:id="rId2"/>
    <sheet name="หมายเหตุ 1, 2,3" sheetId="3" r:id="rId3"/>
  </sheets>
  <definedNames>
    <definedName name="_xlnm.Print_Area" localSheetId="0">'งบทดลอง'!$A$1:$D$47</definedName>
    <definedName name="_xlnm.Print_Area" localSheetId="1">'รับ-จ่ายเงินสด'!$A$1:$E$77</definedName>
    <definedName name="_xlnm.Print_Area" localSheetId="2">'หมายเหตุ 1, 2,3'!$A$1:$B$85</definedName>
  </definedNames>
  <calcPr fullCalcOnLoad="1"/>
</workbook>
</file>

<file path=xl/sharedStrings.xml><?xml version="1.0" encoding="utf-8"?>
<sst xmlns="http://schemas.openxmlformats.org/spreadsheetml/2006/main" count="256" uniqueCount="190">
  <si>
    <t>องค์การบริหารส่วนตำบลการะเกด อำเภอเชียรใหญ่ จังหวัดนครศรีธรรมราช</t>
  </si>
  <si>
    <t>งบทดลอง</t>
  </si>
  <si>
    <t>รายการ</t>
  </si>
  <si>
    <t>รหัสบัญชี</t>
  </si>
  <si>
    <t>เดบิท</t>
  </si>
  <si>
    <t>เครดิต</t>
  </si>
  <si>
    <t>บัญชีเงินสด</t>
  </si>
  <si>
    <t>010</t>
  </si>
  <si>
    <t>บัญชีเงินฝากธนาคาร เลขที่ 826-1-09375-1</t>
  </si>
  <si>
    <t>022</t>
  </si>
  <si>
    <t>บัญชีเงินฝากธนาคาร เลขที่ 826-1-30668-2</t>
  </si>
  <si>
    <t>บัญชีเงินฝากธนาคาร เลขที่ 802-1-22463-0</t>
  </si>
  <si>
    <t>บัญชีเงินฝากธนาคาร เลขที่ 015-4-25011-0</t>
  </si>
  <si>
    <t>023</t>
  </si>
  <si>
    <t>บัญชีเงินฝากธนาคาร เลขที่ 826-6-00849-3</t>
  </si>
  <si>
    <t>021</t>
  </si>
  <si>
    <t>ลูกหนี้เงินยืมเงินงบประมาณ</t>
  </si>
  <si>
    <t>090</t>
  </si>
  <si>
    <t>รายได้ค้างรับ</t>
  </si>
  <si>
    <t>ลูกหนี้เงินยืม-โครงการเศรษฐกิจชุมชน</t>
  </si>
  <si>
    <t>งบกลาง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</si>
  <si>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</si>
  <si>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</si>
  <si>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</si>
  <si>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</si>
  <si>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</si>
  <si>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</si>
  <si>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</si>
  <si>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</si>
  <si>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</si>
  <si>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</si>
  <si>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</si>
  <si>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</si>
  <si>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</si>
  <si>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</si>
  <si>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</si>
  <si>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</si>
  <si>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</si>
  <si>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</si>
  <si>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</si>
  <si>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</si>
  <si>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</si>
  <si>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 xml:space="preserve"> </t>
  </si>
  <si>
    <t>821</t>
  </si>
  <si>
    <t>900</t>
  </si>
  <si>
    <t>703</t>
  </si>
  <si>
    <t>700</t>
  </si>
  <si>
    <t>องค์การบริหารส่วนตำบลการะเกด</t>
  </si>
  <si>
    <t>อำเภอเชียรใหญ่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</si>
  <si>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</si>
  <si>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</si>
  <si>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</si>
  <si>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</si>
  <si>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</si>
  <si>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</si>
  <si>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</si>
  <si>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</si>
  <si>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</si>
  <si>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</si>
  <si>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</si>
  <si>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</si>
  <si>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</si>
  <si>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</si>
  <si>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</si>
  <si>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</si>
  <si>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</si>
  <si>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</si>
  <si>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</si>
  <si>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</si>
  <si>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</si>
  <si>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เงินอุดหนุนทั่วไป</t>
  </si>
  <si>
    <t>2000</t>
  </si>
  <si>
    <t>เงินรับฝาก (หมายเหตุ 2)</t>
  </si>
  <si>
    <t>เงินทุนโครงการเศรษฐกิจชุมชน บ-ช 2</t>
  </si>
  <si>
    <t>รวมรายรับ</t>
  </si>
  <si>
    <t>รายจ่าย</t>
  </si>
  <si>
    <t>รายจ่ายค้างจ่าย (เบิกตัดปี)</t>
  </si>
  <si>
    <t>600</t>
  </si>
  <si>
    <t>เงินสะสม</t>
  </si>
  <si>
    <t>เงินรับฝาก (หมายเหตุ 3)</t>
  </si>
  <si>
    <t>ลูกหนี้เงินยืมโครงการเศรษฐกิจชุมชน</t>
  </si>
  <si>
    <t>เงินสำรองรายรับ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</si>
  <si>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</si>
  <si>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</si>
  <si>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</si>
  <si>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</si>
  <si>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</si>
  <si>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</si>
  <si>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</si>
  <si>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</si>
  <si>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</si>
  <si>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ค่าปรับผิดสัญญา</t>
  </si>
  <si>
    <t>ค่าธรรมเนียมเกี่ยวกับใบอนุญาตการพนัน</t>
  </si>
  <si>
    <t>ค่าธรรมเนียมเก็บและขนมูลฝอย</t>
  </si>
  <si>
    <t>ค่าปรับผู้กระทำผิดกฏหมายจราจรทางบก</t>
  </si>
  <si>
    <t>ค่าเช่าหรือค่าบริการสถานที่</t>
  </si>
  <si>
    <t>ดอกเบี้ยเงินฝากธนาคาร</t>
  </si>
  <si>
    <t>รายได้จากการจำหน่ายน้ำ</t>
  </si>
  <si>
    <t>ค่าธรรมเนียมการขอใช้น้ำ</t>
  </si>
  <si>
    <t>ค่าขายเอกสารสอบราคาจ้าง</t>
  </si>
  <si>
    <t>รายได้เบ็ดเตล็ดอื่น ๆ</t>
  </si>
  <si>
    <t>ภาษีสุรา</t>
  </si>
  <si>
    <t>ภาษีสรรพสามิต</t>
  </si>
  <si>
    <t>ภาษีมูลค่าเพิ่ม 1 ใน 9</t>
  </si>
  <si>
    <t>ค่าธรรมเนียมจดทะเบียนสิทธินิติกรรมที่ดิน</t>
  </si>
  <si>
    <t>ค่าภาคหลวงปิโตรเลียม</t>
  </si>
  <si>
    <t>ค่าภาคหลวงแร่</t>
  </si>
  <si>
    <t>ภาษีมูลค่าเพิ่ม ตาม พ.ร.บ.</t>
  </si>
  <si>
    <t>ภาษีธุรกิจเฉพาะ</t>
  </si>
  <si>
    <t>ค่าธรรมเนียมน้ำบาดาลและใช้น้ำบาดาล</t>
  </si>
  <si>
    <t>ภาษีหัก ณ ที่จ่าย</t>
  </si>
  <si>
    <t>เงินประกันสัญญา</t>
  </si>
  <si>
    <t>เงินประกันสัญญาการขอใช้น้ำ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</si>
  <si>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</si>
  <si>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</si>
  <si>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หมวดภาษีอากร</t>
  </si>
  <si>
    <t xml:space="preserve">        ภาษีป้าย</t>
  </si>
  <si>
    <t xml:space="preserve">        อากรการฆ่าสัตว์</t>
  </si>
  <si>
    <t>หมวดค่าธรรมเนียม ค่าปรับและใบอนุญาต</t>
  </si>
  <si>
    <t xml:space="preserve">        ค่าธรรมเนียมเก็บและขนมุลฝอย</t>
  </si>
  <si>
    <t xml:space="preserve">        ค่าปรับผู้กระทำผิดกฏหมายจราจรทางบก</t>
  </si>
  <si>
    <t xml:space="preserve">        ค่าธรรมเนียมเกี่ยวกับใบอนุญาตการพนัน</t>
  </si>
  <si>
    <t>หมวดรายได้จากทรัยพ์สิน</t>
  </si>
  <si>
    <t xml:space="preserve">        ค่าเช่าหรือค่าบริการสถานที่</t>
  </si>
  <si>
    <t xml:space="preserve">        ดอกเบี้ยเงินฝากธนาคาร</t>
  </si>
  <si>
    <t>หมวดรายได้จากสาธารณูปโภคและกิจการพาณิชย์</t>
  </si>
  <si>
    <t xml:space="preserve">        ค่าจำหน่ายน้ำประปา</t>
  </si>
  <si>
    <t xml:space="preserve">        ค่าธรรมเนียมขอใช้น้ำ</t>
  </si>
  <si>
    <t>หมวดรายได้เบ็ดเตล็ด</t>
  </si>
  <si>
    <t xml:space="preserve">        ค่าขายเอกสารสอบราคา</t>
  </si>
  <si>
    <t xml:space="preserve">        รายได้เบ็ดเตล็ดอื่น ๆ</t>
  </si>
  <si>
    <t>หมวดภาษีจัดสรร</t>
  </si>
  <si>
    <t xml:space="preserve">         ภาษีสุรา</t>
  </si>
  <si>
    <t xml:space="preserve">         ภาษีสรรพสามิต</t>
  </si>
  <si>
    <t xml:space="preserve">         ภาษีมูลค่าเพิ่ม 1 ใน 9</t>
  </si>
  <si>
    <t xml:space="preserve">         ภาษีมูลค่าเพิ่มตาม พ.ร.บ.</t>
  </si>
  <si>
    <t xml:space="preserve">         ค่าภาคหลวงแร่</t>
  </si>
  <si>
    <t xml:space="preserve">         ค่าภาคหลวงปิโตรเลียม</t>
  </si>
  <si>
    <t xml:space="preserve">         ภาษีธุรกิจเฉพาะ</t>
  </si>
  <si>
    <t xml:space="preserve">         ค่าธรรมเนียมจดทะเบียนสิทธิและนิติกรรมที่ดิน</t>
  </si>
  <si>
    <t>รวมทั้งสิ้น</t>
  </si>
  <si>
    <t xml:space="preserve">          ภาษีหัก ณ ที่จ่าย</t>
  </si>
  <si>
    <t xml:space="preserve">          เงินประกันสัญญา</t>
  </si>
  <si>
    <t xml:space="preserve">         เงินประกันสัญญาการขอใช้น้ำ</t>
  </si>
  <si>
    <t xml:space="preserve">         คชจ.ภบท.5%</t>
  </si>
  <si>
    <t xml:space="preserve">         ส่วนลด ภบท.6%</t>
  </si>
  <si>
    <t xml:space="preserve">  รวม</t>
  </si>
  <si>
    <t>ลูกหนี้เงินยืม-โครงการเศรษฐกิจชุมชน สมทบ 10%</t>
  </si>
  <si>
    <t>เงินอุดหนุนเฉพาะกิจ</t>
  </si>
  <si>
    <t>เงินสนับสนุนศูนย์พัฒนาครอบครัวในชุมชน</t>
  </si>
  <si>
    <t>ลูกหนี้เงินยืมโครงการเศรษฐกิจชุมชน สมทบ 10%</t>
  </si>
  <si>
    <t>รายจ่ายค้างจ่าย (เงินสำรองรายรับ)</t>
  </si>
  <si>
    <t>รายจ่ายรอจ่าย</t>
  </si>
  <si>
    <t xml:space="preserve">        ภาษีโรงเรือนและที่ดิน</t>
  </si>
  <si>
    <t xml:space="preserve">        ภาษีบำรุงท้องที่</t>
  </si>
  <si>
    <t xml:space="preserve">        ค่าปรับผิดสัญญา</t>
  </si>
  <si>
    <t>รายจ่ายอื่นๆ</t>
  </si>
  <si>
    <t>ลูกหนี้เงินขาดบัญชี</t>
  </si>
  <si>
    <t>รายจ่ายอื่น</t>
  </si>
  <si>
    <t>ลูกหนี้เงินยืม-โครงการเงินทุนหมุนเวียน</t>
  </si>
  <si>
    <t>ลูกหนี้เงินยืม-โครงการเศรษฐกิจชุมชน บ/ช 2</t>
  </si>
  <si>
    <t>บัญชีเงินฝากธนาคาร เลขที่ 015-2-83341-3</t>
  </si>
  <si>
    <t>รายจ่ายค้างจ่าย (จ่ายขาดเงินสะสมอาคาร)</t>
  </si>
  <si>
    <t>ปีงบประมาณ พ.ศ. 2552</t>
  </si>
  <si>
    <t xml:space="preserve">         เงินอุดหนุนทั่วไป</t>
  </si>
  <si>
    <t>เงินรายรับ (หมายเหตุ 1)</t>
  </si>
  <si>
    <t>สำรองเงินรายรับ</t>
  </si>
  <si>
    <t>เงินทุนสำรองเงินสะสม</t>
  </si>
  <si>
    <t>เงินสมทบโครงการเศรษฐกิจชุมชน 10%</t>
  </si>
  <si>
    <t>รายจ่ายผัดส่งใบสำคัญ</t>
  </si>
  <si>
    <t>โครงการเงินทุนหมุนเวียน</t>
  </si>
  <si>
    <t>รายจ่ายค้างจ่าย (จ่ายขาดเงินสะสม)</t>
  </si>
  <si>
    <t>เงินทุนโครงการเศรษฐกิจชุมชน บ/ช  2</t>
  </si>
  <si>
    <r>
      <t>รายรับ</t>
    </r>
    <r>
      <rPr>
        <sz val="16"/>
        <rFont val="CordiaUPC"/>
        <family val="2"/>
      </rPr>
      <t xml:space="preserve">  (หมายเหตุ 1)</t>
    </r>
  </si>
  <si>
    <t xml:space="preserve">       (ลงชื่อ).....................................    (ลงชื่อ).......................................       (ลงชื่อ).........................................</t>
  </si>
  <si>
    <t>หมวดเงินอุดหนุน</t>
  </si>
  <si>
    <t xml:space="preserve">         เงินอุดหนุนเฉพาะกิจ - สนับสนุนศูนย์พัฒนาครอบครัว</t>
  </si>
  <si>
    <t>(ลงชื่อ).....................................            (ลงชื่อ).......................................       (ลงชื่อ).........................................</t>
  </si>
  <si>
    <t xml:space="preserve">             (นางปิยะมาศ  สินธุพาชี)                          (นายปรเมศวร์  ชุมทอง)                       (นายสมจิตร  สุดเอียด)</t>
  </si>
  <si>
    <t xml:space="preserve">                หัวหน้าส่วนการคลัง                          ปลัดองค์การบริหารส่วนตำบล         นายกองค์การบริหารส่วนตำบลการะเกด</t>
  </si>
  <si>
    <t xml:space="preserve">                    (นางปิยะมาศ  สินธุพาชี)                  (นายปรเมศวร์  ชุมทอง)                     (นายสมจิตร  สุดเอียด)     </t>
  </si>
  <si>
    <t xml:space="preserve">                        หัวหน้าส่วนการคลัง                ปลัดองค์การบริหารส่วนตำบล      นายกองค์การบริหารส่วนตำบลการะเกด</t>
  </si>
  <si>
    <t>ณ วันที่  30  เมษายน  2552</t>
  </si>
  <si>
    <t>ประจำเดือน พฤษภาคม  2552</t>
  </si>
  <si>
    <t>รายรับ (หมายเหตุ 1) ประกอบงบทดลอง เดือนเมษายน  2552</t>
  </si>
  <si>
    <t>เงินรับฝาก (หมายเหตุ 2) ประกอบงบทดลองเดือนเมษายน  2552</t>
  </si>
  <si>
    <t>เงินรายรับ (หมายเหตุ 1) ประกอบรายงานรับ-จ่ายเงินสด เดือนเมษายน  2552</t>
  </si>
  <si>
    <t>เงินรับฝาก (หมายเหตุ 2) ประกอบรายงานรับ-จ่ายเงินสด เดือนเมษายน  2552</t>
  </si>
  <si>
    <t>เงินรับฝาก(หมายเหตุ 3) ประกอบรายงานรับ-จ่ายเงินสด เดือนเมษายน  2552</t>
  </si>
  <si>
    <t xml:space="preserve">                                      - สนับสนุนเบี้ยยังชีพคนชรา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</si>
</sst>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;[Red]#,##0"/>
    <numFmt numFmtId="200" formatCode="[$-107041E]d\ mmmm\ yyyy;@"/>
    <numFmt numFmtId="201" formatCode="d\ ดดดด\ bbbb"/>
    <numFmt numFmtId="202" formatCode="_-* #,##0_-;\-* #,##0_-;_-* &quot;-&quot;??_-;_-@_-"/>
    <numFmt numFmtId="203" formatCode="mmm\-yyyy"/>
    <numFmt numFmtId="204" formatCode="0.0"/>
    <numFmt numFmtId="205" formatCode="#,##0.00_ ;\-#,##0.00\ "/>
    <numFmt numFmtId="206" formatCode="#,##0_);\(#,##0.00\)"/>
    <numFmt numFmtId="207" formatCode="#,##0.0_);\(#,##0.000\)"/>
    <numFmt numFmtId="208" formatCode="#,##0.00_);\(#,##0.0000\)"/>
    <numFmt numFmtId="209" formatCode="&quot;&quot;#,##0.00_);\(&quot;&quot;#,##0.00\)"/>
    <numFmt numFmtId="210" formatCode="#,##0.00000000000"/>
    <numFmt numFmtId="211" formatCode="#,##0.0000000000"/>
    <numFmt numFmtId="212" formatCode="#,##0.000000000"/>
    <numFmt numFmtId="213" formatCode="#,##0.00000000"/>
    <numFmt numFmtId="214" formatCode="#,##0.0000000"/>
    <numFmt numFmtId="215" formatCode="#,##0.000000"/>
    <numFmt numFmtId="216" formatCode="#,##0.00000"/>
    <numFmt numFmtId="217" formatCode="#,##0.0000"/>
    <numFmt numFmtId="218" formatCode="#,##0.000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0.000"/>
    <numFmt numFmtId="223" formatCode="0.0000"/>
    <numFmt numFmtId="224" formatCode="_(* #,##0.000_);_(* \(#,##0.0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5"/>
      <name val="CordiaUPC"/>
      <family val="2"/>
    </font>
    <font>
      <sz val="15"/>
      <name val="CordiaUPC"/>
      <family val="2"/>
    </font>
    <font>
      <sz val="16"/>
      <name val="CordiaUPC"/>
      <family val="2"/>
    </font>
    <font>
      <b/>
      <sz val="16"/>
      <name val="CordiaUPC"/>
      <family val="2"/>
    </font>
    <font>
      <u val="single"/>
      <sz val="16"/>
      <name val="CordiaUPC"/>
      <family val="2"/>
    </font>
    <font>
      <b/>
      <u val="single"/>
      <sz val="15"/>
      <name val="CordiaUPC"/>
      <family val="2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14"/>
      <name val="Cordia New"/>
      <family val="0"/>
    </font>
    <font>
      <u val="single"/>
      <sz val="15"/>
      <name val="CordiaUPC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 quotePrefix="1">
      <alignment horizontal="center"/>
    </xf>
    <xf numFmtId="43" fontId="3" fillId="0" borderId="3" xfId="17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43" fontId="3" fillId="0" borderId="4" xfId="17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1" fontId="4" fillId="0" borderId="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/>
    </xf>
    <xf numFmtId="192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shrinkToFit="1"/>
    </xf>
    <xf numFmtId="43" fontId="4" fillId="0" borderId="5" xfId="17" applyFont="1" applyBorder="1" applyAlignment="1">
      <alignment/>
    </xf>
    <xf numFmtId="43" fontId="4" fillId="0" borderId="3" xfId="17" applyFont="1" applyBorder="1" applyAlignment="1">
      <alignment/>
    </xf>
    <xf numFmtId="43" fontId="4" fillId="0" borderId="4" xfId="17" applyFont="1" applyBorder="1" applyAlignment="1">
      <alignment/>
    </xf>
    <xf numFmtId="43" fontId="4" fillId="0" borderId="10" xfId="17" applyFont="1" applyBorder="1" applyAlignment="1">
      <alignment/>
    </xf>
    <xf numFmtId="43" fontId="4" fillId="0" borderId="0" xfId="17" applyFont="1" applyAlignment="1">
      <alignment/>
    </xf>
    <xf numFmtId="43" fontId="4" fillId="0" borderId="7" xfId="17" applyFont="1" applyBorder="1" applyAlignment="1">
      <alignment/>
    </xf>
    <xf numFmtId="43" fontId="5" fillId="0" borderId="4" xfId="17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 shrinkToFi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202" fontId="3" fillId="0" borderId="0" xfId="17" applyNumberFormat="1" applyFont="1" applyBorder="1" applyAlignment="1">
      <alignment/>
    </xf>
    <xf numFmtId="192" fontId="3" fillId="0" borderId="0" xfId="0" applyNumberFormat="1" applyFont="1" applyBorder="1" applyAlignment="1">
      <alignment/>
    </xf>
    <xf numFmtId="202" fontId="2" fillId="0" borderId="0" xfId="17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1" fontId="4" fillId="0" borderId="17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220" fontId="3" fillId="0" borderId="3" xfId="17" applyNumberFormat="1" applyFont="1" applyBorder="1" applyAlignment="1">
      <alignment/>
    </xf>
    <xf numFmtId="220" fontId="3" fillId="0" borderId="3" xfId="0" applyNumberFormat="1" applyFont="1" applyBorder="1" applyAlignment="1">
      <alignment/>
    </xf>
    <xf numFmtId="220" fontId="2" fillId="0" borderId="4" xfId="17" applyNumberFormat="1" applyFont="1" applyBorder="1" applyAlignment="1">
      <alignment/>
    </xf>
    <xf numFmtId="220" fontId="3" fillId="0" borderId="16" xfId="17" applyNumberFormat="1" applyFont="1" applyBorder="1" applyAlignment="1">
      <alignment/>
    </xf>
    <xf numFmtId="220" fontId="3" fillId="0" borderId="2" xfId="0" applyNumberFormat="1" applyFont="1" applyBorder="1" applyAlignment="1">
      <alignment/>
    </xf>
    <xf numFmtId="220" fontId="3" fillId="0" borderId="3" xfId="0" applyNumberFormat="1" applyFont="1" applyBorder="1" applyAlignment="1">
      <alignment horizontal="center"/>
    </xf>
    <xf numFmtId="220" fontId="3" fillId="0" borderId="4" xfId="17" applyNumberFormat="1" applyFont="1" applyBorder="1" applyAlignment="1">
      <alignment/>
    </xf>
    <xf numFmtId="220" fontId="3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49.140625" style="2" customWidth="1"/>
    <col min="2" max="2" width="12.421875" style="2" customWidth="1"/>
    <col min="3" max="3" width="20.57421875" style="2" customWidth="1"/>
    <col min="4" max="4" width="19.00390625" style="2" customWidth="1"/>
    <col min="5" max="16384" width="9.140625" style="2" customWidth="1"/>
  </cols>
  <sheetData>
    <row r="1" spans="1:4" ht="23.25">
      <c r="A1" s="78" t="s">
        <v>0</v>
      </c>
      <c r="B1" s="78"/>
      <c r="C1" s="78"/>
      <c r="D1" s="78"/>
    </row>
    <row r="2" spans="1:4" ht="23.25">
      <c r="A2" s="78" t="s">
        <v>1</v>
      </c>
      <c r="B2" s="78"/>
      <c r="C2" s="78"/>
      <c r="D2" s="78"/>
    </row>
    <row r="3" spans="1:4" ht="23.25">
      <c r="A3" s="78" t="s">
        <v>182</v>
      </c>
      <c r="B3" s="78"/>
      <c r="C3" s="78"/>
      <c r="D3" s="78"/>
    </row>
    <row r="4" spans="1:4" ht="24" thickBot="1">
      <c r="A4" s="1"/>
      <c r="B4" s="1"/>
      <c r="C4" s="1"/>
      <c r="D4" s="1"/>
    </row>
    <row r="5" spans="1:4" ht="34.5" customHeight="1" thickBot="1" thickTop="1">
      <c r="A5" s="40" t="s">
        <v>2</v>
      </c>
      <c r="B5" s="38" t="s">
        <v>3</v>
      </c>
      <c r="C5" s="3" t="s">
        <v>4</v>
      </c>
      <c r="D5" s="3" t="s">
        <v>5</v>
      </c>
    </row>
    <row r="6" spans="1:4" ht="24" thickTop="1">
      <c r="A6" s="9" t="s">
        <v>6</v>
      </c>
      <c r="B6" s="5" t="s">
        <v>7</v>
      </c>
      <c r="C6" s="6">
        <v>0</v>
      </c>
      <c r="D6" s="6"/>
    </row>
    <row r="7" spans="1:4" ht="23.25">
      <c r="A7" s="9" t="s">
        <v>8</v>
      </c>
      <c r="B7" s="5" t="s">
        <v>9</v>
      </c>
      <c r="C7" s="6">
        <v>3109724.41</v>
      </c>
      <c r="D7" s="6"/>
    </row>
    <row r="8" spans="1:4" ht="23.25">
      <c r="A8" s="9" t="s">
        <v>10</v>
      </c>
      <c r="B8" s="5" t="s">
        <v>9</v>
      </c>
      <c r="C8" s="6">
        <v>322185.95</v>
      </c>
      <c r="D8" s="6"/>
    </row>
    <row r="9" spans="1:4" ht="23.25">
      <c r="A9" s="9" t="s">
        <v>11</v>
      </c>
      <c r="B9" s="5" t="s">
        <v>9</v>
      </c>
      <c r="C9" s="6">
        <v>1540.15</v>
      </c>
      <c r="D9" s="6"/>
    </row>
    <row r="10" spans="1:4" ht="23.25">
      <c r="A10" s="9" t="s">
        <v>12</v>
      </c>
      <c r="B10" s="5" t="s">
        <v>13</v>
      </c>
      <c r="C10" s="6">
        <v>2366307.02</v>
      </c>
      <c r="D10" s="6"/>
    </row>
    <row r="11" spans="1:4" ht="23.25">
      <c r="A11" s="9" t="s">
        <v>14</v>
      </c>
      <c r="B11" s="5" t="s">
        <v>15</v>
      </c>
      <c r="C11" s="6">
        <v>0</v>
      </c>
      <c r="D11" s="6"/>
    </row>
    <row r="12" spans="1:4" ht="23.25">
      <c r="A12" s="9" t="s">
        <v>161</v>
      </c>
      <c r="B12" s="5" t="s">
        <v>9</v>
      </c>
      <c r="C12" s="6">
        <v>2000000</v>
      </c>
      <c r="D12" s="6"/>
    </row>
    <row r="13" spans="1:4" ht="23.25">
      <c r="A13" s="9" t="s">
        <v>16</v>
      </c>
      <c r="B13" s="5" t="s">
        <v>17</v>
      </c>
      <c r="C13" s="6">
        <v>180178</v>
      </c>
      <c r="D13" s="6"/>
    </row>
    <row r="14" spans="1:4" ht="23.25">
      <c r="A14" s="9" t="s">
        <v>18</v>
      </c>
      <c r="B14" s="7"/>
      <c r="C14" s="6">
        <v>83022.96</v>
      </c>
      <c r="D14" s="6"/>
    </row>
    <row r="15" spans="1:4" ht="23.25">
      <c r="A15" s="9" t="s">
        <v>160</v>
      </c>
      <c r="B15" s="7"/>
      <c r="C15" s="6">
        <v>1042740</v>
      </c>
      <c r="D15" s="6"/>
    </row>
    <row r="16" spans="1:4" ht="23.25">
      <c r="A16" s="9" t="s">
        <v>147</v>
      </c>
      <c r="B16" s="7"/>
      <c r="C16" s="6">
        <v>47104</v>
      </c>
      <c r="D16" s="6"/>
    </row>
    <row r="17" spans="1:4" ht="23.25">
      <c r="A17" s="9" t="s">
        <v>159</v>
      </c>
      <c r="B17" s="7"/>
      <c r="C17" s="6">
        <v>1180000</v>
      </c>
      <c r="D17" s="6"/>
    </row>
    <row r="18" spans="1:4" ht="23.25">
      <c r="A18" s="9" t="s">
        <v>20</v>
      </c>
      <c r="B18" s="5" t="s">
        <v>21</v>
      </c>
      <c r="C18" s="6">
        <v>1505593</v>
      </c>
      <c r="D18" s="6"/>
    </row>
    <row r="19" spans="1:4" ht="23.25">
      <c r="A19" s="9" t="s">
        <v>22</v>
      </c>
      <c r="B19" s="5" t="s">
        <v>23</v>
      </c>
      <c r="C19" s="6">
        <v>1125072</v>
      </c>
      <c r="D19" s="6"/>
    </row>
    <row r="20" spans="1:4" ht="23.25">
      <c r="A20" s="9" t="s">
        <v>24</v>
      </c>
      <c r="B20" s="5" t="s">
        <v>25</v>
      </c>
      <c r="C20" s="6">
        <v>209620</v>
      </c>
      <c r="D20" s="6"/>
    </row>
    <row r="21" spans="1:4" ht="23.25">
      <c r="A21" s="9" t="s">
        <v>26</v>
      </c>
      <c r="B21" s="5" t="s">
        <v>27</v>
      </c>
      <c r="C21" s="6">
        <v>349440</v>
      </c>
      <c r="D21" s="6"/>
    </row>
    <row r="22" spans="1:4" ht="23.25">
      <c r="A22" s="9" t="s">
        <v>28</v>
      </c>
      <c r="B22" s="5" t="s">
        <v>29</v>
      </c>
      <c r="C22" s="6">
        <v>1078529</v>
      </c>
      <c r="D22" s="6"/>
    </row>
    <row r="23" spans="1:4" ht="23.25">
      <c r="A23" s="9" t="s">
        <v>30</v>
      </c>
      <c r="B23" s="5" t="s">
        <v>31</v>
      </c>
      <c r="C23" s="6">
        <v>1943517.83</v>
      </c>
      <c r="D23" s="6"/>
    </row>
    <row r="24" spans="1:4" ht="23.25">
      <c r="A24" s="9" t="s">
        <v>32</v>
      </c>
      <c r="B24" s="5" t="s">
        <v>33</v>
      </c>
      <c r="C24" s="6">
        <v>414127.34</v>
      </c>
      <c r="D24" s="6"/>
    </row>
    <row r="25" spans="1:4" ht="23.25">
      <c r="A25" s="9" t="s">
        <v>34</v>
      </c>
      <c r="B25" s="5" t="s">
        <v>35</v>
      </c>
      <c r="C25" s="6">
        <v>170159.61</v>
      </c>
      <c r="D25" s="6"/>
    </row>
    <row r="26" spans="1:4" ht="23.25">
      <c r="A26" s="9" t="s">
        <v>156</v>
      </c>
      <c r="B26" s="5">
        <v>550</v>
      </c>
      <c r="C26" s="6">
        <v>0</v>
      </c>
      <c r="D26" s="6"/>
    </row>
    <row r="27" spans="1:4" ht="23.25">
      <c r="A27" s="9" t="s">
        <v>36</v>
      </c>
      <c r="B27" s="5" t="s">
        <v>37</v>
      </c>
      <c r="C27" s="6">
        <v>759900</v>
      </c>
      <c r="D27" s="6"/>
    </row>
    <row r="28" spans="1:4" ht="23.25">
      <c r="A28" s="9" t="s">
        <v>38</v>
      </c>
      <c r="B28" s="5" t="s">
        <v>39</v>
      </c>
      <c r="C28" s="6">
        <v>351600</v>
      </c>
      <c r="D28" s="6"/>
    </row>
    <row r="29" spans="1:4" ht="23.25">
      <c r="A29" s="9" t="s">
        <v>148</v>
      </c>
      <c r="B29" s="5">
        <v>400</v>
      </c>
      <c r="C29" s="6">
        <v>419500</v>
      </c>
      <c r="D29" s="6"/>
    </row>
    <row r="30" spans="1:4" ht="23.25">
      <c r="A30" s="9" t="s">
        <v>165</v>
      </c>
      <c r="B30" s="5" t="s">
        <v>43</v>
      </c>
      <c r="C30" s="6"/>
      <c r="D30" s="6">
        <v>11895657.64</v>
      </c>
    </row>
    <row r="31" spans="1:4" ht="23.25">
      <c r="A31" s="9" t="s">
        <v>72</v>
      </c>
      <c r="B31" s="5" t="s">
        <v>44</v>
      </c>
      <c r="C31" s="6"/>
      <c r="D31" s="6">
        <v>1061495.21</v>
      </c>
    </row>
    <row r="32" spans="1:4" ht="23.25">
      <c r="A32" s="9" t="s">
        <v>166</v>
      </c>
      <c r="B32" s="7"/>
      <c r="C32" s="6"/>
      <c r="D32" s="6">
        <v>0</v>
      </c>
    </row>
    <row r="33" spans="1:4" ht="23.25">
      <c r="A33" s="9" t="s">
        <v>167</v>
      </c>
      <c r="B33" s="5" t="s">
        <v>45</v>
      </c>
      <c r="C33" s="6"/>
      <c r="D33" s="6">
        <v>2304793.13</v>
      </c>
    </row>
    <row r="34" spans="1:4" ht="23.25">
      <c r="A34" s="9" t="s">
        <v>78</v>
      </c>
      <c r="B34" s="5" t="s">
        <v>46</v>
      </c>
      <c r="C34" s="6"/>
      <c r="D34" s="6">
        <v>629425.56</v>
      </c>
    </row>
    <row r="35" spans="1:4" ht="23.25">
      <c r="A35" s="9" t="s">
        <v>168</v>
      </c>
      <c r="B35" s="7"/>
      <c r="C35" s="6"/>
      <c r="D35" s="6">
        <v>105163.78</v>
      </c>
    </row>
    <row r="36" spans="1:4" ht="23.25">
      <c r="A36" s="41" t="s">
        <v>169</v>
      </c>
      <c r="B36" s="7"/>
      <c r="C36" s="6"/>
      <c r="D36" s="6">
        <v>0</v>
      </c>
    </row>
    <row r="37" spans="1:4" ht="23.25">
      <c r="A37" s="41" t="s">
        <v>170</v>
      </c>
      <c r="B37" s="7"/>
      <c r="C37" s="6"/>
      <c r="D37" s="6">
        <v>1200000</v>
      </c>
    </row>
    <row r="38" spans="1:4" ht="23.25">
      <c r="A38" s="42" t="s">
        <v>76</v>
      </c>
      <c r="B38" s="7"/>
      <c r="C38" s="6"/>
      <c r="D38" s="6">
        <v>98400</v>
      </c>
    </row>
    <row r="39" spans="1:4" ht="23.25">
      <c r="A39" s="42" t="s">
        <v>152</v>
      </c>
      <c r="B39" s="7"/>
      <c r="C39" s="6"/>
      <c r="D39" s="6">
        <v>0</v>
      </c>
    </row>
    <row r="40" spans="1:4" ht="23.25">
      <c r="A40" s="42" t="s">
        <v>171</v>
      </c>
      <c r="B40" s="7"/>
      <c r="C40" s="6"/>
      <c r="D40" s="6">
        <v>0</v>
      </c>
    </row>
    <row r="41" spans="1:4" ht="23.25">
      <c r="A41" s="9" t="s">
        <v>172</v>
      </c>
      <c r="B41" s="7"/>
      <c r="C41" s="6"/>
      <c r="D41" s="6">
        <v>1364925.95</v>
      </c>
    </row>
    <row r="42" spans="1:4" ht="23.25">
      <c r="A42" s="9"/>
      <c r="B42" s="7"/>
      <c r="C42" s="6"/>
      <c r="D42" s="6"/>
    </row>
    <row r="43" spans="1:4" ht="24" thickBot="1">
      <c r="A43" s="39"/>
      <c r="B43" s="39"/>
      <c r="C43" s="10">
        <f>SUM(C6:C41)</f>
        <v>18659861.27</v>
      </c>
      <c r="D43" s="10">
        <f>SUM(D6:D41)</f>
        <v>18659861.27</v>
      </c>
    </row>
    <row r="44" ht="24" thickTop="1"/>
    <row r="45" ht="23.25">
      <c r="A45" s="2" t="s">
        <v>177</v>
      </c>
    </row>
    <row r="46" ht="23.25">
      <c r="A46" s="2" t="s">
        <v>178</v>
      </c>
    </row>
    <row r="47" ht="23.25">
      <c r="A47" s="2" t="s">
        <v>179</v>
      </c>
    </row>
  </sheetData>
  <mergeCells count="3">
    <mergeCell ref="A1:D1"/>
    <mergeCell ref="A2:D2"/>
    <mergeCell ref="A3:D3"/>
  </mergeCells>
  <printOptions/>
  <pageMargins left="1.15" right="0.75" top="0.68" bottom="0.55" header="0.38" footer="0.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="75" zoomScaleNormal="75" workbookViewId="0" topLeftCell="A1">
      <selection activeCell="B72" sqref="B72"/>
    </sheetView>
  </sheetViews>
  <sheetFormatPr defaultColWidth="9.140625" defaultRowHeight="12.75"/>
  <cols>
    <col min="1" max="2" width="16.7109375" style="12" customWidth="1"/>
    <col min="3" max="3" width="44.28125" style="12" customWidth="1"/>
    <col min="4" max="4" width="8.00390625" style="12" customWidth="1"/>
    <col min="5" max="5" width="18.57421875" style="12" customWidth="1"/>
    <col min="6" max="6" width="13.28125" style="12" customWidth="1"/>
    <col min="7" max="7" width="3.7109375" style="12" customWidth="1"/>
    <col min="8" max="8" width="9.140625" style="12" customWidth="1"/>
    <col min="9" max="9" width="9.00390625" style="12" customWidth="1"/>
    <col min="10" max="16384" width="9.140625" style="12" customWidth="1"/>
  </cols>
  <sheetData>
    <row r="1" spans="1:5" ht="24">
      <c r="A1" s="79" t="s">
        <v>47</v>
      </c>
      <c r="B1" s="80"/>
      <c r="C1" s="80"/>
      <c r="D1" s="81" t="s">
        <v>163</v>
      </c>
      <c r="E1" s="81"/>
    </row>
    <row r="2" spans="1:5" ht="24">
      <c r="A2" s="61" t="s">
        <v>48</v>
      </c>
      <c r="B2" s="60"/>
      <c r="C2" s="60"/>
      <c r="D2" s="60"/>
      <c r="E2" s="60"/>
    </row>
    <row r="3" spans="1:6" ht="24">
      <c r="A3" s="82" t="s">
        <v>49</v>
      </c>
      <c r="B3" s="83"/>
      <c r="C3" s="83"/>
      <c r="D3" s="83"/>
      <c r="E3" s="83"/>
      <c r="F3" s="14"/>
    </row>
    <row r="4" spans="1:6" ht="24.75" thickBot="1">
      <c r="A4" s="62"/>
      <c r="B4" s="62"/>
      <c r="C4" s="62"/>
      <c r="D4" s="84" t="s">
        <v>183</v>
      </c>
      <c r="E4" s="84"/>
      <c r="F4" s="13"/>
    </row>
    <row r="5" spans="1:5" ht="24.75" customHeight="1">
      <c r="A5" s="85" t="s">
        <v>50</v>
      </c>
      <c r="B5" s="86"/>
      <c r="C5" s="90" t="s">
        <v>2</v>
      </c>
      <c r="D5" s="83" t="s">
        <v>3</v>
      </c>
      <c r="E5" s="63" t="s">
        <v>51</v>
      </c>
    </row>
    <row r="6" spans="1:5" ht="24.75" customHeight="1">
      <c r="A6" s="24" t="s">
        <v>52</v>
      </c>
      <c r="B6" s="24" t="s">
        <v>53</v>
      </c>
      <c r="C6" s="90"/>
      <c r="D6" s="83"/>
      <c r="E6" s="64" t="s">
        <v>53</v>
      </c>
    </row>
    <row r="7" spans="1:5" ht="24.75" customHeight="1" thickBot="1">
      <c r="A7" s="25" t="s">
        <v>54</v>
      </c>
      <c r="B7" s="25" t="s">
        <v>54</v>
      </c>
      <c r="C7" s="91"/>
      <c r="D7" s="93"/>
      <c r="E7" s="59" t="s">
        <v>54</v>
      </c>
    </row>
    <row r="8" spans="1:5" ht="24.75" thickTop="1">
      <c r="A8" s="31"/>
      <c r="B8" s="31">
        <v>9061602.4</v>
      </c>
      <c r="C8" s="11" t="s">
        <v>55</v>
      </c>
      <c r="D8" s="11"/>
      <c r="E8" s="31">
        <v>7458391.36</v>
      </c>
    </row>
    <row r="9" spans="1:5" ht="24">
      <c r="A9" s="32"/>
      <c r="B9" s="32"/>
      <c r="C9" s="17" t="s">
        <v>173</v>
      </c>
      <c r="D9" s="16"/>
      <c r="E9" s="32"/>
    </row>
    <row r="10" spans="1:5" ht="24">
      <c r="A10" s="32">
        <v>11025100</v>
      </c>
      <c r="B10" s="32">
        <v>104900.52</v>
      </c>
      <c r="C10" s="16" t="s">
        <v>56</v>
      </c>
      <c r="D10" s="19" t="s">
        <v>57</v>
      </c>
      <c r="E10" s="32">
        <v>6099.6</v>
      </c>
    </row>
    <row r="11" spans="1:5" ht="24">
      <c r="A11" s="32">
        <v>64000</v>
      </c>
      <c r="B11" s="32">
        <v>268517</v>
      </c>
      <c r="C11" s="16" t="s">
        <v>58</v>
      </c>
      <c r="D11" s="19" t="s">
        <v>59</v>
      </c>
      <c r="E11" s="32">
        <v>2190</v>
      </c>
    </row>
    <row r="12" spans="1:5" ht="24">
      <c r="A12" s="32">
        <v>275000</v>
      </c>
      <c r="B12" s="32">
        <v>50776.07</v>
      </c>
      <c r="C12" s="16" t="s">
        <v>60</v>
      </c>
      <c r="D12" s="19" t="s">
        <v>61</v>
      </c>
      <c r="E12" s="32">
        <v>3907</v>
      </c>
    </row>
    <row r="13" spans="1:5" ht="24">
      <c r="A13" s="32">
        <v>274000</v>
      </c>
      <c r="B13" s="32">
        <v>136476</v>
      </c>
      <c r="C13" s="16" t="s">
        <v>62</v>
      </c>
      <c r="D13" s="19" t="s">
        <v>63</v>
      </c>
      <c r="E13" s="32">
        <v>14560</v>
      </c>
    </row>
    <row r="14" spans="1:5" ht="24">
      <c r="A14" s="32">
        <v>41000</v>
      </c>
      <c r="B14" s="32">
        <v>43610</v>
      </c>
      <c r="C14" s="16" t="s">
        <v>64</v>
      </c>
      <c r="D14" s="19" t="s">
        <v>65</v>
      </c>
      <c r="E14" s="32">
        <v>0</v>
      </c>
    </row>
    <row r="15" spans="1:5" ht="24">
      <c r="A15" s="32">
        <v>0</v>
      </c>
      <c r="B15" s="32">
        <v>0</v>
      </c>
      <c r="C15" s="16" t="s">
        <v>66</v>
      </c>
      <c r="D15" s="19" t="s">
        <v>67</v>
      </c>
      <c r="E15" s="32">
        <v>0</v>
      </c>
    </row>
    <row r="16" spans="1:5" ht="24">
      <c r="A16" s="32">
        <v>0</v>
      </c>
      <c r="B16" s="32">
        <v>5280323.43</v>
      </c>
      <c r="C16" s="16" t="s">
        <v>68</v>
      </c>
      <c r="D16" s="19" t="s">
        <v>69</v>
      </c>
      <c r="E16" s="32">
        <v>1016482.21</v>
      </c>
    </row>
    <row r="17" spans="1:5" ht="24">
      <c r="A17" s="32">
        <v>12400000</v>
      </c>
      <c r="B17" s="32">
        <v>4742554.62</v>
      </c>
      <c r="C17" s="16" t="s">
        <v>70</v>
      </c>
      <c r="D17" s="19" t="s">
        <v>71</v>
      </c>
      <c r="E17" s="32">
        <v>0</v>
      </c>
    </row>
    <row r="18" spans="1:5" ht="24">
      <c r="A18" s="32"/>
      <c r="B18" s="32">
        <v>1268500</v>
      </c>
      <c r="C18" s="16" t="s">
        <v>148</v>
      </c>
      <c r="D18" s="19"/>
      <c r="E18" s="32">
        <v>1258500</v>
      </c>
    </row>
    <row r="19" spans="1:5" ht="24.75" thickBot="1">
      <c r="A19" s="37">
        <f>SUM(A8:A17)</f>
        <v>24079100</v>
      </c>
      <c r="B19" s="37">
        <f>SUM(B10:B18)</f>
        <v>11895657.64</v>
      </c>
      <c r="C19" s="16"/>
      <c r="D19" s="19"/>
      <c r="E19" s="37">
        <f>SUM(E10:E18)</f>
        <v>2301738.81</v>
      </c>
    </row>
    <row r="20" spans="2:5" ht="24.75" thickTop="1">
      <c r="B20" s="32">
        <v>169321.96</v>
      </c>
      <c r="C20" s="16" t="s">
        <v>72</v>
      </c>
      <c r="D20" s="19" t="s">
        <v>44</v>
      </c>
      <c r="E20" s="32">
        <v>46288.41</v>
      </c>
    </row>
    <row r="21" spans="2:5" ht="24">
      <c r="B21" s="32">
        <v>23630</v>
      </c>
      <c r="C21" s="16" t="s">
        <v>19</v>
      </c>
      <c r="D21" s="19"/>
      <c r="E21" s="32">
        <v>20000</v>
      </c>
    </row>
    <row r="22" spans="2:5" ht="24">
      <c r="B22" s="32">
        <v>0</v>
      </c>
      <c r="C22" s="16" t="s">
        <v>159</v>
      </c>
      <c r="D22" s="19"/>
      <c r="E22" s="32">
        <v>0</v>
      </c>
    </row>
    <row r="23" spans="2:5" ht="24">
      <c r="B23" s="32">
        <v>3400</v>
      </c>
      <c r="C23" s="16" t="s">
        <v>16</v>
      </c>
      <c r="D23" s="19" t="s">
        <v>17</v>
      </c>
      <c r="E23" s="32">
        <v>0</v>
      </c>
    </row>
    <row r="24" spans="2:5" ht="24">
      <c r="B24" s="32">
        <v>0</v>
      </c>
      <c r="C24" s="16" t="s">
        <v>157</v>
      </c>
      <c r="D24" s="19"/>
      <c r="E24" s="32">
        <v>0</v>
      </c>
    </row>
    <row r="25" spans="2:5" ht="24">
      <c r="B25" s="32">
        <v>1541.15</v>
      </c>
      <c r="C25" s="16" t="s">
        <v>73</v>
      </c>
      <c r="D25" s="19"/>
      <c r="E25" s="32">
        <v>0</v>
      </c>
    </row>
    <row r="26" spans="2:5" ht="24">
      <c r="B26" s="32">
        <v>0</v>
      </c>
      <c r="C26" s="16" t="s">
        <v>148</v>
      </c>
      <c r="D26" s="19"/>
      <c r="E26" s="32">
        <v>0</v>
      </c>
    </row>
    <row r="27" spans="2:5" ht="24">
      <c r="B27" s="32">
        <v>0</v>
      </c>
      <c r="C27" s="16" t="s">
        <v>30</v>
      </c>
      <c r="D27" s="19"/>
      <c r="E27" s="32">
        <v>0</v>
      </c>
    </row>
    <row r="28" spans="2:5" ht="24">
      <c r="B28" s="32">
        <v>23.17</v>
      </c>
      <c r="C28" s="16" t="s">
        <v>78</v>
      </c>
      <c r="D28" s="19"/>
      <c r="E28" s="32">
        <v>0</v>
      </c>
    </row>
    <row r="29" spans="2:5" ht="24">
      <c r="B29" s="32">
        <v>0</v>
      </c>
      <c r="C29" s="16" t="s">
        <v>149</v>
      </c>
      <c r="D29" s="19"/>
      <c r="E29" s="32">
        <v>0</v>
      </c>
    </row>
    <row r="30" spans="2:5" ht="24">
      <c r="B30" s="32"/>
      <c r="C30" s="16"/>
      <c r="D30" s="19"/>
      <c r="E30" s="32"/>
    </row>
    <row r="31" spans="2:5" ht="24">
      <c r="B31" s="32"/>
      <c r="C31" s="18"/>
      <c r="D31" s="19"/>
      <c r="E31" s="32"/>
    </row>
    <row r="32" spans="2:5" ht="24">
      <c r="B32" s="32"/>
      <c r="C32" s="16"/>
      <c r="D32" s="19"/>
      <c r="E32" s="32"/>
    </row>
    <row r="33" spans="2:5" ht="24">
      <c r="B33" s="34">
        <f>SUM(B20:B32)</f>
        <v>197916.28</v>
      </c>
      <c r="C33" s="16"/>
      <c r="D33" s="20"/>
      <c r="E33" s="34">
        <f>SUM(E20:E32)</f>
        <v>66288.41</v>
      </c>
    </row>
    <row r="34" spans="2:5" ht="24">
      <c r="B34" s="32"/>
      <c r="C34" s="16"/>
      <c r="D34" s="20"/>
      <c r="E34" s="32"/>
    </row>
    <row r="35" spans="2:5" ht="24">
      <c r="B35" s="32"/>
      <c r="C35" s="16"/>
      <c r="D35" s="20"/>
      <c r="E35" s="32"/>
    </row>
    <row r="36" spans="2:5" ht="24.75" thickBot="1">
      <c r="B36" s="33">
        <f>+B19+B33</f>
        <v>12093573.92</v>
      </c>
      <c r="C36" s="21" t="s">
        <v>74</v>
      </c>
      <c r="D36" s="22"/>
      <c r="E36" s="33">
        <f>+E19+E33</f>
        <v>2368027.22</v>
      </c>
    </row>
    <row r="37" ht="24.75" thickTop="1">
      <c r="E37" s="23"/>
    </row>
    <row r="38" ht="27.75" customHeight="1" thickBot="1">
      <c r="E38" s="23"/>
    </row>
    <row r="39" spans="1:5" ht="24.75" customHeight="1" thickTop="1">
      <c r="A39" s="87" t="s">
        <v>50</v>
      </c>
      <c r="B39" s="88"/>
      <c r="C39" s="89" t="s">
        <v>2</v>
      </c>
      <c r="D39" s="92" t="s">
        <v>3</v>
      </c>
      <c r="E39" s="65" t="s">
        <v>51</v>
      </c>
    </row>
    <row r="40" spans="1:5" ht="24.75" customHeight="1">
      <c r="A40" s="24" t="s">
        <v>52</v>
      </c>
      <c r="B40" s="24" t="s">
        <v>53</v>
      </c>
      <c r="C40" s="90"/>
      <c r="D40" s="83"/>
      <c r="E40" s="66" t="s">
        <v>53</v>
      </c>
    </row>
    <row r="41" spans="1:5" ht="24.75" customHeight="1" thickBot="1">
      <c r="A41" s="25" t="s">
        <v>54</v>
      </c>
      <c r="B41" s="25" t="s">
        <v>54</v>
      </c>
      <c r="C41" s="91"/>
      <c r="D41" s="93"/>
      <c r="E41" s="67" t="s">
        <v>54</v>
      </c>
    </row>
    <row r="42" spans="1:5" ht="24.75" thickTop="1">
      <c r="A42" s="11"/>
      <c r="B42" s="11"/>
      <c r="C42" s="26" t="s">
        <v>75</v>
      </c>
      <c r="D42" s="27"/>
      <c r="E42" s="15"/>
    </row>
    <row r="43" spans="1:5" ht="24">
      <c r="A43" s="32">
        <v>6409791</v>
      </c>
      <c r="B43" s="32">
        <v>1505593</v>
      </c>
      <c r="C43" s="16" t="s">
        <v>20</v>
      </c>
      <c r="D43" s="19" t="s">
        <v>21</v>
      </c>
      <c r="E43" s="32">
        <v>112602</v>
      </c>
    </row>
    <row r="44" spans="1:5" ht="24">
      <c r="A44" s="32">
        <v>2346600</v>
      </c>
      <c r="B44" s="32">
        <v>1125072</v>
      </c>
      <c r="C44" s="16" t="s">
        <v>22</v>
      </c>
      <c r="D44" s="19" t="s">
        <v>23</v>
      </c>
      <c r="E44" s="32">
        <v>170146</v>
      </c>
    </row>
    <row r="45" spans="1:5" ht="24">
      <c r="A45" s="32">
        <v>364980</v>
      </c>
      <c r="B45" s="32">
        <v>209620</v>
      </c>
      <c r="C45" s="16" t="s">
        <v>24</v>
      </c>
      <c r="D45" s="19" t="s">
        <v>25</v>
      </c>
      <c r="E45" s="32">
        <v>30400</v>
      </c>
    </row>
    <row r="46" spans="1:5" ht="24">
      <c r="A46" s="32">
        <v>810780</v>
      </c>
      <c r="B46" s="32">
        <v>270780</v>
      </c>
      <c r="C46" s="16" t="s">
        <v>26</v>
      </c>
      <c r="D46" s="19" t="s">
        <v>27</v>
      </c>
      <c r="E46" s="32">
        <v>49920</v>
      </c>
    </row>
    <row r="47" spans="1:5" ht="24">
      <c r="A47" s="32">
        <v>2502040</v>
      </c>
      <c r="B47" s="32">
        <v>1157189</v>
      </c>
      <c r="C47" s="16" t="s">
        <v>28</v>
      </c>
      <c r="D47" s="19" t="s">
        <v>29</v>
      </c>
      <c r="E47" s="32">
        <v>147955</v>
      </c>
    </row>
    <row r="48" spans="1:5" ht="24">
      <c r="A48" s="32">
        <v>3426000</v>
      </c>
      <c r="B48" s="32">
        <v>1794795.83</v>
      </c>
      <c r="C48" s="16" t="s">
        <v>30</v>
      </c>
      <c r="D48" s="19" t="s">
        <v>31</v>
      </c>
      <c r="E48" s="32">
        <v>546035</v>
      </c>
    </row>
    <row r="49" spans="1:5" ht="24">
      <c r="A49" s="32">
        <v>2679917</v>
      </c>
      <c r="B49" s="32">
        <v>414127.34</v>
      </c>
      <c r="C49" s="16" t="s">
        <v>32</v>
      </c>
      <c r="D49" s="19" t="s">
        <v>33</v>
      </c>
      <c r="E49" s="32">
        <v>90545.5</v>
      </c>
    </row>
    <row r="50" spans="1:5" ht="24">
      <c r="A50" s="32">
        <v>445000</v>
      </c>
      <c r="B50" s="32">
        <v>170159.61</v>
      </c>
      <c r="C50" s="16" t="s">
        <v>34</v>
      </c>
      <c r="D50" s="19" t="s">
        <v>35</v>
      </c>
      <c r="E50" s="32">
        <v>26465.08</v>
      </c>
    </row>
    <row r="51" spans="1:5" ht="24">
      <c r="A51" s="32">
        <v>50000</v>
      </c>
      <c r="B51" s="32">
        <v>0</v>
      </c>
      <c r="C51" s="16" t="s">
        <v>158</v>
      </c>
      <c r="D51" s="19"/>
      <c r="E51" s="32">
        <v>0</v>
      </c>
    </row>
    <row r="52" spans="1:5" ht="24">
      <c r="A52" s="32">
        <v>1938890</v>
      </c>
      <c r="B52" s="32">
        <v>759900</v>
      </c>
      <c r="C52" s="16" t="s">
        <v>36</v>
      </c>
      <c r="D52" s="19" t="s">
        <v>37</v>
      </c>
      <c r="E52" s="32">
        <v>5190</v>
      </c>
    </row>
    <row r="53" spans="1:5" ht="24">
      <c r="A53" s="32">
        <v>2060840</v>
      </c>
      <c r="B53" s="32">
        <v>351600</v>
      </c>
      <c r="C53" s="16" t="s">
        <v>38</v>
      </c>
      <c r="D53" s="19" t="s">
        <v>39</v>
      </c>
      <c r="E53" s="32">
        <v>297000</v>
      </c>
    </row>
    <row r="54" spans="1:5" ht="24">
      <c r="A54" s="32">
        <v>1044262</v>
      </c>
      <c r="B54" s="32">
        <v>0</v>
      </c>
      <c r="C54" s="16" t="s">
        <v>40</v>
      </c>
      <c r="D54" s="19" t="s">
        <v>41</v>
      </c>
      <c r="E54" s="32">
        <v>0</v>
      </c>
    </row>
    <row r="55" spans="1:5" ht="24">
      <c r="A55" s="32">
        <v>0</v>
      </c>
      <c r="B55" s="32">
        <v>419500</v>
      </c>
      <c r="C55" s="16" t="s">
        <v>148</v>
      </c>
      <c r="D55" s="19"/>
      <c r="E55" s="32">
        <v>419500</v>
      </c>
    </row>
    <row r="56" spans="1:5" ht="24.75" thickBot="1">
      <c r="A56" s="33">
        <f>SUM(A43:A55)</f>
        <v>24079100</v>
      </c>
      <c r="B56" s="33">
        <f>SUM(B43:B55)</f>
        <v>8178336.78</v>
      </c>
      <c r="C56" s="16"/>
      <c r="D56" s="19"/>
      <c r="E56" s="33">
        <f>SUM(E43:E55)</f>
        <v>1895758.58</v>
      </c>
    </row>
    <row r="57" spans="1:5" ht="24.75" thickTop="1">
      <c r="A57" s="35"/>
      <c r="B57" s="32">
        <v>1277716</v>
      </c>
      <c r="C57" s="16" t="s">
        <v>76</v>
      </c>
      <c r="D57" s="19" t="s">
        <v>77</v>
      </c>
      <c r="E57" s="32">
        <v>0</v>
      </c>
    </row>
    <row r="58" spans="1:5" ht="24">
      <c r="A58" s="35"/>
      <c r="B58" s="32">
        <v>2511000</v>
      </c>
      <c r="C58" s="16" t="s">
        <v>162</v>
      </c>
      <c r="D58" s="19"/>
      <c r="E58" s="32">
        <v>0</v>
      </c>
    </row>
    <row r="59" spans="1:5" ht="24">
      <c r="A59" s="35"/>
      <c r="B59" s="32">
        <v>358350</v>
      </c>
      <c r="C59" s="16" t="s">
        <v>78</v>
      </c>
      <c r="D59" s="19" t="s">
        <v>46</v>
      </c>
      <c r="E59" s="32">
        <v>0</v>
      </c>
    </row>
    <row r="60" spans="1:5" ht="24">
      <c r="A60" s="35"/>
      <c r="B60" s="32">
        <v>120501.01</v>
      </c>
      <c r="C60" s="16" t="s">
        <v>79</v>
      </c>
      <c r="D60" s="19" t="s">
        <v>44</v>
      </c>
      <c r="E60" s="32">
        <v>3362.47</v>
      </c>
    </row>
    <row r="61" spans="1:5" ht="24">
      <c r="A61" s="35"/>
      <c r="B61" s="32">
        <v>332300</v>
      </c>
      <c r="C61" s="16" t="s">
        <v>16</v>
      </c>
      <c r="D61" s="19" t="s">
        <v>17</v>
      </c>
      <c r="E61" s="32">
        <v>127540</v>
      </c>
    </row>
    <row r="62" spans="1:5" ht="24">
      <c r="A62" s="35"/>
      <c r="B62" s="32">
        <v>0</v>
      </c>
      <c r="C62" s="16" t="s">
        <v>80</v>
      </c>
      <c r="D62" s="19"/>
      <c r="E62" s="32">
        <v>0</v>
      </c>
    </row>
    <row r="63" spans="1:5" ht="24">
      <c r="A63" s="35"/>
      <c r="B63" s="32">
        <v>0</v>
      </c>
      <c r="C63" s="16" t="s">
        <v>150</v>
      </c>
      <c r="D63" s="19"/>
      <c r="E63" s="32">
        <v>0</v>
      </c>
    </row>
    <row r="64" spans="1:5" ht="24">
      <c r="A64" s="35"/>
      <c r="B64" s="32">
        <v>0</v>
      </c>
      <c r="C64" s="16" t="s">
        <v>157</v>
      </c>
      <c r="D64" s="19"/>
      <c r="E64" s="32">
        <v>0</v>
      </c>
    </row>
    <row r="65" spans="1:5" ht="24">
      <c r="A65" s="35"/>
      <c r="B65" s="32">
        <v>0</v>
      </c>
      <c r="C65" s="16" t="s">
        <v>151</v>
      </c>
      <c r="D65" s="19"/>
      <c r="E65" s="32">
        <v>0</v>
      </c>
    </row>
    <row r="66" spans="1:5" ht="24">
      <c r="A66" s="35"/>
      <c r="B66" s="32">
        <v>577215</v>
      </c>
      <c r="C66" s="16" t="s">
        <v>152</v>
      </c>
      <c r="D66" s="19"/>
      <c r="E66" s="32">
        <v>0</v>
      </c>
    </row>
    <row r="67" spans="1:5" ht="24">
      <c r="A67" s="35"/>
      <c r="B67" s="32">
        <v>0</v>
      </c>
      <c r="C67" s="16" t="s">
        <v>81</v>
      </c>
      <c r="D67" s="20"/>
      <c r="E67" s="32">
        <v>0</v>
      </c>
    </row>
    <row r="68" spans="1:5" ht="24">
      <c r="A68" s="35"/>
      <c r="B68" s="34">
        <f>SUM(B57:B67)</f>
        <v>5177082.01</v>
      </c>
      <c r="C68" s="16"/>
      <c r="D68" s="20"/>
      <c r="E68" s="34">
        <f>SUM(E57:E67)</f>
        <v>130902.47</v>
      </c>
    </row>
    <row r="69" spans="1:5" ht="24">
      <c r="A69" s="35"/>
      <c r="B69" s="36">
        <f>+B56+B68</f>
        <v>13355418.79</v>
      </c>
      <c r="C69" s="28" t="s">
        <v>82</v>
      </c>
      <c r="D69" s="16"/>
      <c r="E69" s="36">
        <f>+E56+E68</f>
        <v>2026661.05</v>
      </c>
    </row>
    <row r="70" spans="1:5" ht="24">
      <c r="A70" s="35"/>
      <c r="B70" s="32"/>
      <c r="C70" s="29" t="s">
        <v>83</v>
      </c>
      <c r="D70" s="16"/>
      <c r="E70" s="32">
        <f>+E36-E69</f>
        <v>341366.17000000016</v>
      </c>
    </row>
    <row r="71" spans="1:5" ht="24">
      <c r="A71" s="35"/>
      <c r="B71" s="32"/>
      <c r="C71" s="30" t="s">
        <v>84</v>
      </c>
      <c r="D71" s="16"/>
      <c r="E71" s="32"/>
    </row>
    <row r="72" spans="1:5" ht="24">
      <c r="A72" s="35"/>
      <c r="B72" s="32">
        <f>+B36-B69</f>
        <v>-1261844.8699999992</v>
      </c>
      <c r="C72" s="29" t="s">
        <v>85</v>
      </c>
      <c r="D72" s="16"/>
      <c r="E72" s="32"/>
    </row>
    <row r="73" spans="1:5" ht="24.75" thickBot="1">
      <c r="A73" s="35"/>
      <c r="B73" s="33">
        <f>+B8+B36-B69</f>
        <v>7799757.530000001</v>
      </c>
      <c r="C73" s="28" t="s">
        <v>86</v>
      </c>
      <c r="D73" s="16"/>
      <c r="E73" s="33">
        <f>+E8+E36-E69</f>
        <v>7799757.53</v>
      </c>
    </row>
    <row r="74" ht="24.75" thickTop="1"/>
    <row r="75" ht="24">
      <c r="A75" s="2" t="s">
        <v>174</v>
      </c>
    </row>
    <row r="76" ht="24">
      <c r="A76" s="2" t="s">
        <v>180</v>
      </c>
    </row>
    <row r="77" ht="24">
      <c r="A77" s="2" t="s">
        <v>181</v>
      </c>
    </row>
  </sheetData>
  <mergeCells count="10">
    <mergeCell ref="A5:B5"/>
    <mergeCell ref="A39:B39"/>
    <mergeCell ref="C39:C41"/>
    <mergeCell ref="D39:D41"/>
    <mergeCell ref="C5:C7"/>
    <mergeCell ref="D5:D7"/>
    <mergeCell ref="A1:C1"/>
    <mergeCell ref="D1:E1"/>
    <mergeCell ref="A3:E3"/>
    <mergeCell ref="D4:E4"/>
  </mergeCells>
  <printOptions/>
  <pageMargins left="0.75" right="0.39" top="0.46" bottom="0.36" header="0.27" footer="0.23"/>
  <pageSetup horizontalDpi="600" verticalDpi="600" orientation="portrait" paperSize="9" scale="80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67">
      <selection activeCell="C74" sqref="C74"/>
    </sheetView>
  </sheetViews>
  <sheetFormatPr defaultColWidth="9.140625" defaultRowHeight="12.75"/>
  <cols>
    <col min="1" max="1" width="63.140625" style="2" customWidth="1"/>
    <col min="2" max="2" width="21.421875" style="2" customWidth="1"/>
    <col min="3" max="3" width="16.57421875" style="2" customWidth="1"/>
    <col min="4" max="16384" width="9.140625" style="2" customWidth="1"/>
  </cols>
  <sheetData>
    <row r="1" spans="1:3" ht="18" customHeight="1">
      <c r="A1" s="97" t="s">
        <v>184</v>
      </c>
      <c r="B1" s="97"/>
      <c r="C1" s="43"/>
    </row>
    <row r="2" spans="1:2" ht="23.25">
      <c r="A2" s="2" t="s">
        <v>87</v>
      </c>
      <c r="B2" s="69">
        <v>56443.52</v>
      </c>
    </row>
    <row r="3" spans="1:2" ht="23.25">
      <c r="A3" s="2" t="s">
        <v>88</v>
      </c>
      <c r="B3" s="69">
        <v>36506</v>
      </c>
    </row>
    <row r="4" spans="1:2" ht="23.25">
      <c r="A4" s="2" t="s">
        <v>89</v>
      </c>
      <c r="B4" s="69">
        <v>11951</v>
      </c>
    </row>
    <row r="5" spans="1:2" ht="23.25">
      <c r="A5" s="2" t="s">
        <v>90</v>
      </c>
      <c r="B5" s="69">
        <v>0</v>
      </c>
    </row>
    <row r="6" spans="1:3" ht="23.25">
      <c r="A6" s="2" t="s">
        <v>91</v>
      </c>
      <c r="B6" s="69">
        <v>254387</v>
      </c>
      <c r="C6" s="2" t="s">
        <v>42</v>
      </c>
    </row>
    <row r="7" spans="1:2" ht="23.25">
      <c r="A7" s="2" t="s">
        <v>92</v>
      </c>
      <c r="B7" s="70">
        <v>0</v>
      </c>
    </row>
    <row r="8" spans="1:2" ht="23.25">
      <c r="A8" s="2" t="s">
        <v>93</v>
      </c>
      <c r="B8" s="69">
        <v>14130</v>
      </c>
    </row>
    <row r="9" spans="1:2" ht="23.25">
      <c r="A9" s="2" t="s">
        <v>94</v>
      </c>
      <c r="B9" s="69">
        <v>0</v>
      </c>
    </row>
    <row r="10" spans="1:2" ht="23.25">
      <c r="A10" s="2" t="s">
        <v>95</v>
      </c>
      <c r="B10" s="69">
        <v>25289</v>
      </c>
    </row>
    <row r="11" spans="1:2" ht="23.25">
      <c r="A11" s="2" t="s">
        <v>96</v>
      </c>
      <c r="B11" s="69">
        <v>25487.07</v>
      </c>
    </row>
    <row r="12" spans="1:2" ht="23.25">
      <c r="A12" s="2" t="s">
        <v>97</v>
      </c>
      <c r="B12" s="69">
        <v>135276</v>
      </c>
    </row>
    <row r="13" spans="1:2" ht="23.25">
      <c r="A13" s="2" t="s">
        <v>98</v>
      </c>
      <c r="B13" s="69">
        <v>1200</v>
      </c>
    </row>
    <row r="14" spans="1:2" ht="23.25">
      <c r="A14" s="2" t="s">
        <v>99</v>
      </c>
      <c r="B14" s="69">
        <v>43610</v>
      </c>
    </row>
    <row r="15" spans="1:2" ht="23.25">
      <c r="A15" s="2" t="s">
        <v>100</v>
      </c>
      <c r="B15" s="70">
        <v>0</v>
      </c>
    </row>
    <row r="16" spans="1:2" ht="23.25">
      <c r="A16" s="2" t="s">
        <v>101</v>
      </c>
      <c r="B16" s="70">
        <v>423014.75</v>
      </c>
    </row>
    <row r="17" spans="1:2" ht="23.25">
      <c r="A17" s="2" t="s">
        <v>102</v>
      </c>
      <c r="B17" s="70">
        <v>676154.09</v>
      </c>
    </row>
    <row r="18" spans="1:3" ht="23.25">
      <c r="A18" s="2" t="s">
        <v>103</v>
      </c>
      <c r="B18" s="70">
        <v>788883.05</v>
      </c>
      <c r="C18" s="2" t="s">
        <v>42</v>
      </c>
    </row>
    <row r="19" spans="1:2" ht="23.25">
      <c r="A19" s="2" t="s">
        <v>107</v>
      </c>
      <c r="B19" s="70">
        <v>2992519.82</v>
      </c>
    </row>
    <row r="20" spans="1:2" ht="23.25">
      <c r="A20" s="2" t="s">
        <v>104</v>
      </c>
      <c r="B20" s="70">
        <v>303255</v>
      </c>
    </row>
    <row r="21" spans="1:2" ht="23.25">
      <c r="A21" s="2" t="s">
        <v>105</v>
      </c>
      <c r="B21" s="70">
        <v>35262.91</v>
      </c>
    </row>
    <row r="22" spans="1:2" ht="23.25">
      <c r="A22" s="2" t="s">
        <v>106</v>
      </c>
      <c r="B22" s="70">
        <v>55126.1</v>
      </c>
    </row>
    <row r="23" spans="1:2" ht="23.25">
      <c r="A23" s="2" t="s">
        <v>108</v>
      </c>
      <c r="B23" s="70">
        <v>6107.71</v>
      </c>
    </row>
    <row r="24" spans="1:2" ht="23.25">
      <c r="A24" s="2" t="s">
        <v>109</v>
      </c>
      <c r="B24" s="70">
        <v>0</v>
      </c>
    </row>
    <row r="25" spans="1:2" ht="23.25">
      <c r="A25" s="2" t="s">
        <v>148</v>
      </c>
      <c r="B25" s="70">
        <v>1268500</v>
      </c>
    </row>
    <row r="26" spans="1:2" ht="23.25" customHeight="1">
      <c r="A26" s="2" t="s">
        <v>70</v>
      </c>
      <c r="B26" s="70">
        <v>4742554.62</v>
      </c>
    </row>
    <row r="27" ht="24" thickBot="1">
      <c r="B27" s="71">
        <f>SUM(B2:B26)</f>
        <v>11895657.64</v>
      </c>
    </row>
    <row r="28" spans="1:3" ht="24" thickTop="1">
      <c r="A28" s="97" t="s">
        <v>185</v>
      </c>
      <c r="B28" s="98"/>
      <c r="C28" s="44"/>
    </row>
    <row r="29" spans="1:2" ht="23.25">
      <c r="A29" s="45" t="s">
        <v>110</v>
      </c>
      <c r="B29" s="72">
        <v>9445.81</v>
      </c>
    </row>
    <row r="30" spans="1:2" ht="23.25">
      <c r="A30" s="4" t="s">
        <v>111</v>
      </c>
      <c r="B30" s="69">
        <v>1021772</v>
      </c>
    </row>
    <row r="31" spans="1:2" ht="23.25">
      <c r="A31" s="4" t="s">
        <v>112</v>
      </c>
      <c r="B31" s="69">
        <v>19800</v>
      </c>
    </row>
    <row r="32" spans="1:2" ht="23.25">
      <c r="A32" s="4" t="s">
        <v>113</v>
      </c>
      <c r="B32" s="69">
        <v>3058.51</v>
      </c>
    </row>
    <row r="33" spans="1:2" ht="23.25">
      <c r="A33" s="4" t="s">
        <v>114</v>
      </c>
      <c r="B33" s="69">
        <v>7418.89</v>
      </c>
    </row>
    <row r="34" spans="1:2" ht="23.25">
      <c r="A34" s="4"/>
      <c r="B34" s="69"/>
    </row>
    <row r="35" spans="1:2" ht="24" thickBot="1">
      <c r="A35" s="4"/>
      <c r="B35" s="71">
        <f>SUM(B29:B34)</f>
        <v>1061495.21</v>
      </c>
    </row>
    <row r="36" spans="1:2" ht="23.25" customHeight="1" thickTop="1">
      <c r="A36" s="99" t="s">
        <v>186</v>
      </c>
      <c r="B36" s="99"/>
    </row>
    <row r="37" spans="1:2" ht="23.25" customHeight="1" thickBot="1">
      <c r="A37" s="46" t="s">
        <v>115</v>
      </c>
      <c r="B37" s="71">
        <f>B38+B39+B40+B41</f>
        <v>6099.6</v>
      </c>
    </row>
    <row r="38" spans="1:2" ht="23.25" customHeight="1" thickTop="1">
      <c r="A38" s="4" t="s">
        <v>153</v>
      </c>
      <c r="B38" s="70">
        <v>359</v>
      </c>
    </row>
    <row r="39" spans="1:2" ht="23.25" customHeight="1">
      <c r="A39" s="4" t="s">
        <v>154</v>
      </c>
      <c r="B39" s="70">
        <v>3540.6</v>
      </c>
    </row>
    <row r="40" spans="1:2" ht="23.25" customHeight="1">
      <c r="A40" s="4" t="s">
        <v>116</v>
      </c>
      <c r="B40" s="70">
        <v>2200</v>
      </c>
    </row>
    <row r="41" spans="1:2" ht="23.25" customHeight="1">
      <c r="A41" s="4" t="s">
        <v>117</v>
      </c>
      <c r="B41" s="70">
        <v>0</v>
      </c>
    </row>
    <row r="42" spans="1:2" ht="23.25" customHeight="1" thickBot="1">
      <c r="A42" s="47" t="s">
        <v>118</v>
      </c>
      <c r="B42" s="71">
        <f>B43+B44+B45+B46</f>
        <v>2190</v>
      </c>
    </row>
    <row r="43" spans="1:2" ht="23.25" customHeight="1" thickTop="1">
      <c r="A43" s="4" t="s">
        <v>119</v>
      </c>
      <c r="B43" s="70">
        <v>2190</v>
      </c>
    </row>
    <row r="44" spans="1:2" ht="23.25" customHeight="1">
      <c r="A44" s="4" t="s">
        <v>120</v>
      </c>
      <c r="B44" s="70">
        <v>0</v>
      </c>
    </row>
    <row r="45" spans="1:2" ht="23.25" customHeight="1">
      <c r="A45" s="4" t="s">
        <v>155</v>
      </c>
      <c r="B45" s="70">
        <v>0</v>
      </c>
    </row>
    <row r="46" spans="1:2" ht="23.25" customHeight="1">
      <c r="A46" s="4" t="s">
        <v>121</v>
      </c>
      <c r="B46" s="70">
        <v>0</v>
      </c>
    </row>
    <row r="47" spans="1:2" ht="23.25" customHeight="1" thickBot="1">
      <c r="A47" s="47" t="s">
        <v>122</v>
      </c>
      <c r="B47" s="71">
        <f>B48+B49</f>
        <v>3907</v>
      </c>
    </row>
    <row r="48" spans="1:2" ht="23.25" customHeight="1" thickTop="1">
      <c r="A48" s="4" t="s">
        <v>123</v>
      </c>
      <c r="B48" s="70">
        <v>3907</v>
      </c>
    </row>
    <row r="49" spans="1:2" ht="23.25" customHeight="1">
      <c r="A49" s="4" t="s">
        <v>124</v>
      </c>
      <c r="B49" s="70">
        <v>0</v>
      </c>
    </row>
    <row r="50" spans="1:2" ht="23.25" customHeight="1" thickBot="1">
      <c r="A50" s="47" t="s">
        <v>125</v>
      </c>
      <c r="B50" s="71">
        <f>B51+B52</f>
        <v>14560</v>
      </c>
    </row>
    <row r="51" spans="1:2" ht="23.25" customHeight="1" thickTop="1">
      <c r="A51" s="4" t="s">
        <v>126</v>
      </c>
      <c r="B51" s="70">
        <v>14360</v>
      </c>
    </row>
    <row r="52" spans="1:2" ht="23.25" customHeight="1">
      <c r="A52" s="4" t="s">
        <v>127</v>
      </c>
      <c r="B52" s="70">
        <v>200</v>
      </c>
    </row>
    <row r="53" spans="1:2" ht="23.25" customHeight="1" thickBot="1">
      <c r="A53" s="47" t="s">
        <v>128</v>
      </c>
      <c r="B53" s="71">
        <f>B54+B55</f>
        <v>0</v>
      </c>
    </row>
    <row r="54" spans="1:2" ht="23.25" customHeight="1" thickTop="1">
      <c r="A54" s="8" t="s">
        <v>129</v>
      </c>
      <c r="B54" s="73">
        <v>0</v>
      </c>
    </row>
    <row r="55" spans="1:2" ht="23.25" customHeight="1">
      <c r="A55" s="8" t="s">
        <v>130</v>
      </c>
      <c r="B55" s="73">
        <v>0</v>
      </c>
    </row>
    <row r="56" spans="1:2" ht="23.25" customHeight="1" thickBot="1">
      <c r="A56" s="48" t="s">
        <v>131</v>
      </c>
      <c r="B56" s="71">
        <f>B57+B58+B59+B60+B61+B62+B63+B64</f>
        <v>1016482.2100000001</v>
      </c>
    </row>
    <row r="57" spans="1:2" ht="23.25" customHeight="1" thickTop="1">
      <c r="A57" s="43" t="s">
        <v>132</v>
      </c>
      <c r="B57" s="70">
        <v>62292.55</v>
      </c>
    </row>
    <row r="58" spans="1:2" ht="23.25" customHeight="1">
      <c r="A58" s="43" t="s">
        <v>133</v>
      </c>
      <c r="B58" s="70">
        <v>156064.25</v>
      </c>
    </row>
    <row r="59" spans="1:2" ht="23.25" customHeight="1">
      <c r="A59" s="43" t="s">
        <v>134</v>
      </c>
      <c r="B59" s="70">
        <v>99083.35</v>
      </c>
    </row>
    <row r="60" spans="1:2" ht="23.25" customHeight="1">
      <c r="A60" s="43" t="s">
        <v>135</v>
      </c>
      <c r="B60" s="70">
        <v>636708.17</v>
      </c>
    </row>
    <row r="61" spans="1:2" ht="23.25" customHeight="1">
      <c r="A61" s="43" t="s">
        <v>136</v>
      </c>
      <c r="B61" s="70">
        <v>18266.89</v>
      </c>
    </row>
    <row r="62" spans="1:2" ht="23.25" customHeight="1">
      <c r="A62" s="43" t="s">
        <v>137</v>
      </c>
      <c r="B62" s="70">
        <v>0</v>
      </c>
    </row>
    <row r="63" spans="1:2" ht="23.25" customHeight="1">
      <c r="A63" s="49" t="s">
        <v>138</v>
      </c>
      <c r="B63" s="70">
        <v>0</v>
      </c>
    </row>
    <row r="64" spans="1:2" ht="23.25" customHeight="1">
      <c r="A64" s="43" t="s">
        <v>139</v>
      </c>
      <c r="B64" s="70">
        <v>44067</v>
      </c>
    </row>
    <row r="65" spans="1:2" ht="23.25" customHeight="1" thickBot="1">
      <c r="A65" s="77" t="s">
        <v>148</v>
      </c>
      <c r="B65" s="71">
        <f>B66+B67</f>
        <v>1258500</v>
      </c>
    </row>
    <row r="66" spans="1:2" ht="23.25" customHeight="1" thickTop="1">
      <c r="A66" s="49" t="s">
        <v>176</v>
      </c>
      <c r="B66" s="70">
        <v>0</v>
      </c>
    </row>
    <row r="67" spans="1:2" ht="23.25" customHeight="1">
      <c r="A67" s="49" t="s">
        <v>189</v>
      </c>
      <c r="B67" s="70">
        <v>1258500</v>
      </c>
    </row>
    <row r="68" spans="1:2" ht="23.25" customHeight="1" thickBot="1">
      <c r="A68" s="68" t="s">
        <v>175</v>
      </c>
      <c r="B68" s="71">
        <f>B69</f>
        <v>0</v>
      </c>
    </row>
    <row r="69" spans="1:2" ht="23.25" customHeight="1" thickTop="1">
      <c r="A69" s="50" t="s">
        <v>164</v>
      </c>
      <c r="B69" s="74">
        <v>0</v>
      </c>
    </row>
    <row r="70" spans="1:2" ht="23.25" customHeight="1" thickBot="1">
      <c r="A70" s="51" t="s">
        <v>140</v>
      </c>
      <c r="B70" s="75">
        <f>B37+B42+B47+B50+B53+B56+B65+B68</f>
        <v>2301738.81</v>
      </c>
    </row>
    <row r="71" spans="1:2" ht="23.25" customHeight="1" thickTop="1">
      <c r="A71" s="94" t="s">
        <v>187</v>
      </c>
      <c r="B71" s="95"/>
    </row>
    <row r="72" spans="1:2" ht="23.25" customHeight="1">
      <c r="A72" s="52" t="s">
        <v>141</v>
      </c>
      <c r="B72" s="76">
        <v>9445.81</v>
      </c>
    </row>
    <row r="73" spans="1:2" ht="23.25" customHeight="1">
      <c r="A73" s="53" t="s">
        <v>142</v>
      </c>
      <c r="B73" s="69">
        <v>36205</v>
      </c>
    </row>
    <row r="74" spans="1:2" ht="23.25" customHeight="1">
      <c r="A74" s="4" t="s">
        <v>143</v>
      </c>
      <c r="B74" s="70">
        <v>200</v>
      </c>
    </row>
    <row r="75" spans="1:2" ht="23.25" customHeight="1">
      <c r="A75" s="4" t="s">
        <v>144</v>
      </c>
      <c r="B75" s="69">
        <v>198.91</v>
      </c>
    </row>
    <row r="76" spans="1:2" ht="23.25" customHeight="1">
      <c r="A76" s="4" t="s">
        <v>145</v>
      </c>
      <c r="B76" s="69">
        <v>238.69</v>
      </c>
    </row>
    <row r="77" spans="1:2" ht="23.25" customHeight="1" thickBot="1">
      <c r="A77" s="54" t="s">
        <v>146</v>
      </c>
      <c r="B77" s="71">
        <f>SUM(B72:B76)</f>
        <v>46288.41</v>
      </c>
    </row>
    <row r="78" spans="1:2" ht="23.25" customHeight="1" thickTop="1">
      <c r="A78" s="55"/>
      <c r="B78" s="56"/>
    </row>
    <row r="79" spans="1:2" ht="23.25" customHeight="1">
      <c r="A79" s="94" t="s">
        <v>188</v>
      </c>
      <c r="B79" s="96"/>
    </row>
    <row r="80" spans="1:2" ht="23.25" customHeight="1">
      <c r="A80" s="52" t="s">
        <v>141</v>
      </c>
      <c r="B80" s="76">
        <v>3362.47</v>
      </c>
    </row>
    <row r="81" spans="1:2" ht="23.25" customHeight="1">
      <c r="A81" s="53" t="s">
        <v>142</v>
      </c>
      <c r="B81" s="69">
        <v>0</v>
      </c>
    </row>
    <row r="82" spans="1:2" ht="23.25" customHeight="1">
      <c r="A82" s="4" t="s">
        <v>143</v>
      </c>
      <c r="B82" s="70">
        <v>0</v>
      </c>
    </row>
    <row r="83" spans="1:2" ht="23.25" customHeight="1">
      <c r="A83" s="4" t="s">
        <v>144</v>
      </c>
      <c r="B83" s="69">
        <v>0</v>
      </c>
    </row>
    <row r="84" spans="1:2" ht="23.25" customHeight="1">
      <c r="A84" s="4" t="s">
        <v>145</v>
      </c>
      <c r="B84" s="69">
        <v>0</v>
      </c>
    </row>
    <row r="85" spans="1:2" ht="23.25" customHeight="1" thickBot="1">
      <c r="A85" s="54" t="s">
        <v>146</v>
      </c>
      <c r="B85" s="71">
        <f>SUM(B80:B84)</f>
        <v>3362.47</v>
      </c>
    </row>
    <row r="86" spans="1:2" ht="24" thickTop="1">
      <c r="A86" s="55"/>
      <c r="B86" s="57"/>
    </row>
    <row r="87" spans="1:2" ht="23.25">
      <c r="A87" s="55"/>
      <c r="B87" s="57"/>
    </row>
    <row r="88" spans="1:2" ht="23.25">
      <c r="A88" s="55"/>
      <c r="B88" s="57"/>
    </row>
    <row r="89" spans="1:2" ht="23.25">
      <c r="A89" s="55"/>
      <c r="B89" s="58"/>
    </row>
  </sheetData>
  <mergeCells count="5">
    <mergeCell ref="A71:B71"/>
    <mergeCell ref="A79:B79"/>
    <mergeCell ref="A1:B1"/>
    <mergeCell ref="A28:B28"/>
    <mergeCell ref="A36:B36"/>
  </mergeCells>
  <printOptions/>
  <pageMargins left="0.75" right="0.75" top="1" bottom="1" header="0.5" footer="0.5"/>
  <pageSetup horizontalDpi="600" verticalDpi="600" orientation="portrait" paperSize="9" scale="88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MoZarD</cp:lastModifiedBy>
  <cp:lastPrinted>2009-05-22T04:16:20Z</cp:lastPrinted>
  <dcterms:created xsi:type="dcterms:W3CDTF">2004-03-11T06:00:22Z</dcterms:created>
  <dcterms:modified xsi:type="dcterms:W3CDTF">2009-12-31T07:27:35Z</dcterms:modified>
  <cp:category/>
  <cp:version/>
  <cp:contentType/>
  <cp:contentStatus/>
</cp:coreProperties>
</file>